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新しいフォルダー\"/>
    </mc:Choice>
  </mc:AlternateContent>
  <bookViews>
    <workbookView xWindow="0" yWindow="0" windowWidth="23040" windowHeight="9096"/>
  </bookViews>
  <sheets>
    <sheet name="Sheet1" sheetId="1" r:id="rId1"/>
  </sheets>
  <definedNames>
    <definedName name="_xlnm.Print_Area" localSheetId="0">Sheet1!$B$1:$K$34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C28" i="1" s="1"/>
  <c r="C21" i="1"/>
  <c r="C20" i="1"/>
  <c r="C19" i="1"/>
  <c r="C18" i="1"/>
  <c r="I28" i="1"/>
  <c r="I27" i="1"/>
  <c r="I26" i="1"/>
  <c r="I25" i="1"/>
  <c r="I24" i="1"/>
  <c r="I23" i="1"/>
  <c r="I22" i="1"/>
  <c r="I21" i="1"/>
  <c r="I20" i="1"/>
  <c r="I19" i="1"/>
  <c r="I18" i="1"/>
  <c r="I17" i="1"/>
  <c r="C25" i="1" l="1"/>
  <c r="C26" i="1"/>
  <c r="C23" i="1"/>
  <c r="C27" i="1"/>
  <c r="C24" i="1"/>
  <c r="K28" i="1"/>
  <c r="K27" i="1"/>
  <c r="K26" i="1"/>
  <c r="K25" i="1"/>
  <c r="K24" i="1"/>
  <c r="K23" i="1"/>
  <c r="K22" i="1"/>
  <c r="K21" i="1"/>
  <c r="K20" i="1"/>
  <c r="K19" i="1"/>
  <c r="K18" i="1"/>
  <c r="K17" i="1"/>
  <c r="K29" i="1" l="1"/>
  <c r="G33" i="1" s="1"/>
  <c r="G29" i="1"/>
</calcChain>
</file>

<file path=xl/sharedStrings.xml><?xml version="1.0" encoding="utf-8"?>
<sst xmlns="http://schemas.openxmlformats.org/spreadsheetml/2006/main" count="82" uniqueCount="25">
  <si>
    <t>年</t>
    <rPh sb="0" eb="1">
      <t>ネン</t>
    </rPh>
    <phoneticPr fontId="2"/>
  </si>
  <si>
    <t>月</t>
    <rPh sb="0" eb="1">
      <t>ツキ</t>
    </rPh>
    <phoneticPr fontId="2"/>
  </si>
  <si>
    <t>使用月</t>
    <rPh sb="0" eb="2">
      <t>シヨウ</t>
    </rPh>
    <rPh sb="2" eb="3">
      <t>ツキ</t>
    </rPh>
    <phoneticPr fontId="2"/>
  </si>
  <si>
    <t>×＠</t>
    <phoneticPr fontId="2"/>
  </si>
  <si>
    <t>＝</t>
    <phoneticPr fontId="2"/>
  </si>
  <si>
    <t>予定月別使用量
［㎥］</t>
    <rPh sb="0" eb="2">
      <t>ヨテイ</t>
    </rPh>
    <rPh sb="2" eb="4">
      <t>ツキベツ</t>
    </rPh>
    <rPh sb="4" eb="7">
      <t>シヨウリョウ</t>
    </rPh>
    <phoneticPr fontId="2"/>
  </si>
  <si>
    <t>計</t>
    <rPh sb="0" eb="1">
      <t>ケイ</t>
    </rPh>
    <phoneticPr fontId="2"/>
  </si>
  <si>
    <t>基準単位料金
［円/㎥］</t>
    <rPh sb="0" eb="2">
      <t>キジュン</t>
    </rPh>
    <rPh sb="2" eb="4">
      <t>タンイ</t>
    </rPh>
    <rPh sb="4" eb="6">
      <t>リョウキン</t>
    </rPh>
    <rPh sb="8" eb="9">
      <t>エン</t>
    </rPh>
    <phoneticPr fontId="2"/>
  </si>
  <si>
    <t>ガス料金（消費税抜き）</t>
    <rPh sb="2" eb="4">
      <t>リョウキン</t>
    </rPh>
    <rPh sb="5" eb="8">
      <t>ショウヒゼイ</t>
    </rPh>
    <rPh sb="8" eb="9">
      <t>ヌ</t>
    </rPh>
    <phoneticPr fontId="2"/>
  </si>
  <si>
    <t>　・石油石炭税租税課金(LNG1,860円/t、LPG1,860円/t)</t>
    <rPh sb="2" eb="4">
      <t>セキユ</t>
    </rPh>
    <rPh sb="4" eb="6">
      <t>セキタン</t>
    </rPh>
    <rPh sb="6" eb="7">
      <t>ゼイ</t>
    </rPh>
    <rPh sb="7" eb="9">
      <t>ソゼイ</t>
    </rPh>
    <rPh sb="9" eb="11">
      <t>カキン</t>
    </rPh>
    <rPh sb="20" eb="21">
      <t>エン</t>
    </rPh>
    <rPh sb="32" eb="33">
      <t>エン</t>
    </rPh>
    <phoneticPr fontId="2"/>
  </si>
  <si>
    <t>　ただし、基準単位料金を設けていない場合は、記入しなくてもよい</t>
    <rPh sb="5" eb="7">
      <t>キジュン</t>
    </rPh>
    <rPh sb="7" eb="9">
      <t>タンイ</t>
    </rPh>
    <rPh sb="9" eb="11">
      <t>リョウキン</t>
    </rPh>
    <rPh sb="12" eb="13">
      <t>モウ</t>
    </rPh>
    <rPh sb="18" eb="20">
      <t>バアイ</t>
    </rPh>
    <rPh sb="22" eb="24">
      <t>キニュウ</t>
    </rPh>
    <phoneticPr fontId="2"/>
  </si>
  <si>
    <t>(注)入札書金額と同金額としてください</t>
    <rPh sb="1" eb="2">
      <t>チュウ</t>
    </rPh>
    <rPh sb="3" eb="6">
      <t>ニュウサツショ</t>
    </rPh>
    <rPh sb="6" eb="8">
      <t>キンガク</t>
    </rPh>
    <rPh sb="9" eb="12">
      <t>ドウキンガク</t>
    </rPh>
    <phoneticPr fontId="2"/>
  </si>
  <si>
    <t>[円](消費税抜き)</t>
    <rPh sb="1" eb="2">
      <t>エン</t>
    </rPh>
    <phoneticPr fontId="2"/>
  </si>
  <si>
    <t>単位料金 ①
［円/㎥］</t>
    <rPh sb="0" eb="2">
      <t>タンイ</t>
    </rPh>
    <rPh sb="2" eb="4">
      <t>リョウキン</t>
    </rPh>
    <rPh sb="8" eb="9">
      <t>エン</t>
    </rPh>
    <phoneticPr fontId="2"/>
  </si>
  <si>
    <t>② 年間のガス料金［円］</t>
    <rPh sb="2" eb="4">
      <t>ネンカン</t>
    </rPh>
    <rPh sb="7" eb="9">
      <t>リョウキン</t>
    </rPh>
    <rPh sb="10" eb="11">
      <t>エン</t>
    </rPh>
    <phoneticPr fontId="2"/>
  </si>
  <si>
    <t>内　訳　書（計　算　書）</t>
    <rPh sb="0" eb="1">
      <t>ナイ</t>
    </rPh>
    <rPh sb="2" eb="3">
      <t>ワケ</t>
    </rPh>
    <rPh sb="4" eb="5">
      <t>ショ</t>
    </rPh>
    <rPh sb="6" eb="7">
      <t>ケイ</t>
    </rPh>
    <rPh sb="8" eb="9">
      <t>サン</t>
    </rPh>
    <rPh sb="10" eb="11">
      <t>ショ</t>
    </rPh>
    <phoneticPr fontId="2"/>
  </si>
  <si>
    <t>ガス料金［円］
（小数点以下切り捨て）</t>
    <rPh sb="2" eb="4">
      <t>リョウキン</t>
    </rPh>
    <rPh sb="5" eb="6">
      <t>エン</t>
    </rPh>
    <rPh sb="9" eb="12">
      <t>ショウスウテン</t>
    </rPh>
    <rPh sb="12" eb="14">
      <t>イカ</t>
    </rPh>
    <rPh sb="14" eb="15">
      <t>キ</t>
    </rPh>
    <rPh sb="16" eb="17">
      <t>ス</t>
    </rPh>
    <phoneticPr fontId="2"/>
  </si>
  <si>
    <t>（消費税抜き）</t>
    <rPh sb="1" eb="4">
      <t>ショウヒゼイ</t>
    </rPh>
    <rPh sb="4" eb="5">
      <t>ヌ</t>
    </rPh>
    <phoneticPr fontId="2"/>
  </si>
  <si>
    <t>※基準単位料金とは、下記の単位料金を算出するための基準となる額(小数点以下を含むことができる)</t>
    <rPh sb="1" eb="3">
      <t>キジュン</t>
    </rPh>
    <rPh sb="3" eb="5">
      <t>タンイ</t>
    </rPh>
    <rPh sb="5" eb="7">
      <t>リョウキン</t>
    </rPh>
    <rPh sb="10" eb="12">
      <t>カキ</t>
    </rPh>
    <rPh sb="13" eb="15">
      <t>タンイ</t>
    </rPh>
    <rPh sb="15" eb="17">
      <t>リョウキン</t>
    </rPh>
    <rPh sb="18" eb="20">
      <t>サンシュツ</t>
    </rPh>
    <rPh sb="25" eb="27">
      <t>キジュン</t>
    </rPh>
    <rPh sb="30" eb="31">
      <t>ガク</t>
    </rPh>
    <rPh sb="32" eb="35">
      <t>ショウスウテン</t>
    </rPh>
    <rPh sb="35" eb="37">
      <t>イカ</t>
    </rPh>
    <rPh sb="38" eb="39">
      <t>フク</t>
    </rPh>
    <phoneticPr fontId="2"/>
  </si>
  <si>
    <t>※単位料金とは、下記の値を用いて各社が設定する供給条件に基づき算出した額(小数点以下を含むことができる)</t>
    <rPh sb="1" eb="3">
      <t>タンイ</t>
    </rPh>
    <rPh sb="3" eb="5">
      <t>リョウキン</t>
    </rPh>
    <rPh sb="8" eb="10">
      <t>カキ</t>
    </rPh>
    <rPh sb="11" eb="12">
      <t>アタイ</t>
    </rPh>
    <rPh sb="13" eb="14">
      <t>モチ</t>
    </rPh>
    <rPh sb="16" eb="18">
      <t>カクシャ</t>
    </rPh>
    <rPh sb="19" eb="21">
      <t>セッテイ</t>
    </rPh>
    <rPh sb="23" eb="27">
      <t>キョウキュウジョウケン</t>
    </rPh>
    <rPh sb="28" eb="29">
      <t>モト</t>
    </rPh>
    <rPh sb="31" eb="33">
      <t>サンシュツ</t>
    </rPh>
    <rPh sb="35" eb="36">
      <t>ガク</t>
    </rPh>
    <rPh sb="37" eb="40">
      <t>ショウスウテン</t>
    </rPh>
    <rPh sb="40" eb="42">
      <t>イカ</t>
    </rPh>
    <rPh sb="43" eb="44">
      <t>フク</t>
    </rPh>
    <phoneticPr fontId="2"/>
  </si>
  <si>
    <t>※落札後、単位料金の算出根拠が分かる内訳書を提示すること【様式は任意】</t>
    <rPh sb="1" eb="4">
      <t>ラクサツゴ</t>
    </rPh>
    <rPh sb="5" eb="7">
      <t>タンイ</t>
    </rPh>
    <rPh sb="7" eb="9">
      <t>リョウキン</t>
    </rPh>
    <rPh sb="10" eb="12">
      <t>サンシュツ</t>
    </rPh>
    <rPh sb="12" eb="14">
      <t>コンキョ</t>
    </rPh>
    <rPh sb="15" eb="16">
      <t>ワ</t>
    </rPh>
    <rPh sb="18" eb="21">
      <t>ウチワケショ</t>
    </rPh>
    <rPh sb="22" eb="24">
      <t>テイジ</t>
    </rPh>
    <rPh sb="29" eb="31">
      <t>ヨウシキ</t>
    </rPh>
    <rPh sb="32" eb="34">
      <t>ニンイ</t>
    </rPh>
    <phoneticPr fontId="2"/>
  </si>
  <si>
    <t>② 年間のガス料金</t>
    <rPh sb="2" eb="4">
      <t>ネンカン</t>
    </rPh>
    <rPh sb="7" eb="9">
      <t>リョウキン</t>
    </rPh>
    <phoneticPr fontId="2"/>
  </si>
  <si>
    <t>令和</t>
    <rPh sb="0" eb="2">
      <t>レイワ</t>
    </rPh>
    <phoneticPr fontId="2"/>
  </si>
  <si>
    <t>物品の名称：令和６年度 和歌山県立医科大学で使用するガス調達</t>
    <rPh sb="0" eb="2">
      <t>ブッピン</t>
    </rPh>
    <rPh sb="3" eb="5">
      <t>メイショウ</t>
    </rPh>
    <rPh sb="6" eb="8">
      <t>レイワ</t>
    </rPh>
    <rPh sb="9" eb="11">
      <t>ネンド</t>
    </rPh>
    <rPh sb="12" eb="21">
      <t>ワカヤマケンリツイカダイガク</t>
    </rPh>
    <rPh sb="22" eb="24">
      <t>シヨウ</t>
    </rPh>
    <rPh sb="28" eb="30">
      <t>チョウタツ</t>
    </rPh>
    <phoneticPr fontId="2"/>
  </si>
  <si>
    <t>　・全日本通関統計の2023年1月～2023年12月に適用された平均原料価格(LNG97,643円/t、LPG84,955円/t)</t>
    <rPh sb="2" eb="5">
      <t>ゼンニホン</t>
    </rPh>
    <rPh sb="5" eb="7">
      <t>ツウカン</t>
    </rPh>
    <rPh sb="7" eb="9">
      <t>トウケイ</t>
    </rPh>
    <rPh sb="14" eb="15">
      <t>ネン</t>
    </rPh>
    <rPh sb="16" eb="17">
      <t>ガツ</t>
    </rPh>
    <rPh sb="22" eb="23">
      <t>ネン</t>
    </rPh>
    <rPh sb="25" eb="26">
      <t>ガツ</t>
    </rPh>
    <rPh sb="27" eb="29">
      <t>テキヨウ</t>
    </rPh>
    <rPh sb="32" eb="34">
      <t>ヘイキン</t>
    </rPh>
    <rPh sb="34" eb="36">
      <t>ゲンリョウ</t>
    </rPh>
    <rPh sb="36" eb="38">
      <t>カカク</t>
    </rPh>
    <rPh sb="48" eb="49">
      <t>エン</t>
    </rPh>
    <rPh sb="61" eb="62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</si>
</sst>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u/>
      <sz val="9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DashDot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2" xfId="0" applyFont="1" applyBorder="1">
      <alignment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>
      <alignment vertical="center"/>
    </xf>
    <xf numFmtId="38" fontId="5" fillId="0" borderId="1" xfId="1" applyFont="1" applyBorder="1">
      <alignment vertical="center"/>
    </xf>
    <xf numFmtId="38" fontId="5" fillId="0" borderId="14" xfId="1" applyFont="1" applyBorder="1">
      <alignment vertical="center"/>
    </xf>
    <xf numFmtId="38" fontId="5" fillId="0" borderId="5" xfId="1" applyFont="1" applyBorder="1">
      <alignment vertical="center"/>
    </xf>
    <xf numFmtId="0" fontId="5" fillId="0" borderId="16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38" fontId="5" fillId="0" borderId="5" xfId="0" applyNumberFormat="1" applyFont="1" applyBorder="1">
      <alignment vertical="center"/>
    </xf>
    <xf numFmtId="0" fontId="8" fillId="0" borderId="0" xfId="0" applyFont="1">
      <alignment vertical="center"/>
    </xf>
    <xf numFmtId="0" fontId="5" fillId="0" borderId="10" xfId="0" applyFont="1" applyBorder="1">
      <alignment vertical="center"/>
    </xf>
    <xf numFmtId="0" fontId="5" fillId="0" borderId="11" xfId="0" applyFont="1" applyBorder="1">
      <alignment vertical="center"/>
    </xf>
    <xf numFmtId="0" fontId="5" fillId="0" borderId="12" xfId="0" applyFont="1" applyBorder="1">
      <alignment vertical="center"/>
    </xf>
    <xf numFmtId="0" fontId="5" fillId="0" borderId="13" xfId="0" applyFont="1" applyBorder="1">
      <alignment vertical="center"/>
    </xf>
    <xf numFmtId="0" fontId="5" fillId="0" borderId="3" xfId="0" applyFont="1" applyBorder="1" applyAlignment="1">
      <alignment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733425</xdr:colOff>
      <xdr:row>32</xdr:row>
      <xdr:rowOff>66675</xdr:rowOff>
    </xdr:from>
    <xdr:to>
      <xdr:col>8</xdr:col>
      <xdr:colOff>914400</xdr:colOff>
      <xdr:row>32</xdr:row>
      <xdr:rowOff>238125</xdr:rowOff>
    </xdr:to>
    <xdr:sp macro="" textlink="">
      <xdr:nvSpPr>
        <xdr:cNvPr id="2" name="矢印: 左 1">
          <a:extLst>
            <a:ext uri="{FF2B5EF4-FFF2-40B4-BE49-F238E27FC236}">
              <a16:creationId xmlns:a16="http://schemas.microsoft.com/office/drawing/2014/main" id="{3DF3237B-2EEF-4BE6-B202-0C1DD6C8039B}"/>
            </a:ext>
          </a:extLst>
        </xdr:cNvPr>
        <xdr:cNvSpPr/>
      </xdr:nvSpPr>
      <xdr:spPr>
        <a:xfrm>
          <a:off x="4343400" y="7486650"/>
          <a:ext cx="180975" cy="171450"/>
        </a:xfrm>
        <a:prstGeom prst="leftArrow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4"/>
  <sheetViews>
    <sheetView showZeros="0" tabSelected="1" view="pageBreakPreview" zoomScaleNormal="100" zoomScaleSheetLayoutView="100" workbookViewId="0">
      <selection activeCell="G6" sqref="G6"/>
    </sheetView>
  </sheetViews>
  <sheetFormatPr defaultColWidth="9" defaultRowHeight="18" x14ac:dyDescent="0.45"/>
  <cols>
    <col min="1" max="1" width="9" style="3"/>
    <col min="2" max="2" width="4.59765625" style="3" customWidth="1"/>
    <col min="3" max="6" width="2.59765625" style="3" customWidth="1"/>
    <col min="7" max="7" width="17.59765625" style="3" customWidth="1"/>
    <col min="8" max="8" width="5.59765625" style="3" customWidth="1"/>
    <col min="9" max="9" width="12.59765625" style="3" customWidth="1"/>
    <col min="10" max="10" width="4.59765625" style="3" customWidth="1"/>
    <col min="11" max="11" width="25.59765625" style="3" customWidth="1"/>
    <col min="12" max="16384" width="9" style="3"/>
  </cols>
  <sheetData>
    <row r="1" spans="2:11" ht="26.4" x14ac:dyDescent="0.45">
      <c r="B1" s="31" t="s">
        <v>15</v>
      </c>
      <c r="C1" s="31"/>
      <c r="D1" s="31"/>
      <c r="E1" s="31"/>
      <c r="F1" s="31"/>
      <c r="G1" s="31"/>
      <c r="H1" s="31"/>
      <c r="I1" s="31"/>
      <c r="J1" s="31"/>
      <c r="K1" s="31"/>
    </row>
    <row r="3" spans="2:11" ht="19.8" x14ac:dyDescent="0.45">
      <c r="B3" s="4" t="s">
        <v>23</v>
      </c>
    </row>
    <row r="5" spans="2:11" ht="35.1" customHeight="1" x14ac:dyDescent="0.45">
      <c r="B5" s="27" t="s">
        <v>7</v>
      </c>
      <c r="C5" s="28"/>
      <c r="D5" s="28"/>
      <c r="E5" s="28"/>
      <c r="F5" s="29"/>
      <c r="G5" s="5"/>
      <c r="H5" s="3" t="s">
        <v>17</v>
      </c>
    </row>
    <row r="6" spans="2:11" ht="15" customHeight="1" x14ac:dyDescent="0.45">
      <c r="C6" s="1" t="s">
        <v>18</v>
      </c>
    </row>
    <row r="7" spans="2:11" ht="15" customHeight="1" x14ac:dyDescent="0.45">
      <c r="C7" s="1" t="s">
        <v>10</v>
      </c>
    </row>
    <row r="8" spans="2:11" ht="15" customHeight="1" thickBot="1" x14ac:dyDescent="0.5">
      <c r="C8" s="6"/>
    </row>
    <row r="9" spans="2:11" ht="35.1" customHeight="1" thickBot="1" x14ac:dyDescent="0.5">
      <c r="B9" s="27" t="s">
        <v>13</v>
      </c>
      <c r="C9" s="28"/>
      <c r="D9" s="28"/>
      <c r="E9" s="28"/>
      <c r="F9" s="30"/>
      <c r="G9" s="7"/>
      <c r="H9" s="3" t="s">
        <v>17</v>
      </c>
    </row>
    <row r="10" spans="2:11" ht="15" customHeight="1" x14ac:dyDescent="0.45">
      <c r="C10" s="1" t="s">
        <v>19</v>
      </c>
    </row>
    <row r="11" spans="2:11" ht="15" customHeight="1" x14ac:dyDescent="0.45">
      <c r="C11" s="1" t="s">
        <v>24</v>
      </c>
    </row>
    <row r="12" spans="2:11" ht="15" customHeight="1" x14ac:dyDescent="0.45">
      <c r="C12" s="1" t="s">
        <v>9</v>
      </c>
    </row>
    <row r="13" spans="2:11" ht="15" customHeight="1" x14ac:dyDescent="0.45">
      <c r="C13" s="1" t="s">
        <v>20</v>
      </c>
    </row>
    <row r="14" spans="2:11" ht="15" customHeight="1" x14ac:dyDescent="0.45">
      <c r="C14" s="6"/>
    </row>
    <row r="15" spans="2:11" x14ac:dyDescent="0.45">
      <c r="B15" s="3" t="s">
        <v>8</v>
      </c>
    </row>
    <row r="16" spans="2:11" ht="36" x14ac:dyDescent="0.45">
      <c r="B16" s="32" t="s">
        <v>2</v>
      </c>
      <c r="C16" s="33"/>
      <c r="D16" s="33"/>
      <c r="E16" s="33"/>
      <c r="F16" s="33"/>
      <c r="G16" s="8" t="s">
        <v>5</v>
      </c>
      <c r="H16" s="28" t="s">
        <v>13</v>
      </c>
      <c r="I16" s="33"/>
      <c r="J16" s="33"/>
      <c r="K16" s="8" t="s">
        <v>16</v>
      </c>
    </row>
    <row r="17" spans="2:11" x14ac:dyDescent="0.45">
      <c r="B17" s="2" t="s">
        <v>22</v>
      </c>
      <c r="C17" s="9">
        <v>6</v>
      </c>
      <c r="D17" s="9" t="s">
        <v>0</v>
      </c>
      <c r="E17" s="9">
        <v>7</v>
      </c>
      <c r="F17" s="9" t="s">
        <v>1</v>
      </c>
      <c r="G17" s="10">
        <v>520000</v>
      </c>
      <c r="H17" s="9" t="s">
        <v>3</v>
      </c>
      <c r="I17" s="9">
        <f>$G$9</f>
        <v>0</v>
      </c>
      <c r="J17" s="9" t="s">
        <v>4</v>
      </c>
      <c r="K17" s="10">
        <f>G17*I17</f>
        <v>0</v>
      </c>
    </row>
    <row r="18" spans="2:11" x14ac:dyDescent="0.45">
      <c r="B18" s="2" t="s">
        <v>22</v>
      </c>
      <c r="C18" s="9">
        <f>$C$17</f>
        <v>6</v>
      </c>
      <c r="D18" s="9" t="s">
        <v>0</v>
      </c>
      <c r="E18" s="9">
        <v>8</v>
      </c>
      <c r="F18" s="9" t="s">
        <v>1</v>
      </c>
      <c r="G18" s="10">
        <v>620000</v>
      </c>
      <c r="H18" s="9" t="s">
        <v>3</v>
      </c>
      <c r="I18" s="9">
        <f t="shared" ref="I18:I28" si="0">$G$9</f>
        <v>0</v>
      </c>
      <c r="J18" s="9" t="s">
        <v>4</v>
      </c>
      <c r="K18" s="10">
        <f t="shared" ref="K18:K28" si="1">G18*I18</f>
        <v>0</v>
      </c>
    </row>
    <row r="19" spans="2:11" x14ac:dyDescent="0.45">
      <c r="B19" s="2" t="s">
        <v>22</v>
      </c>
      <c r="C19" s="9">
        <f t="shared" ref="C19:C22" si="2">$C$17</f>
        <v>6</v>
      </c>
      <c r="D19" s="9" t="s">
        <v>0</v>
      </c>
      <c r="E19" s="9">
        <v>9</v>
      </c>
      <c r="F19" s="9" t="s">
        <v>1</v>
      </c>
      <c r="G19" s="10">
        <v>460000</v>
      </c>
      <c r="H19" s="9" t="s">
        <v>3</v>
      </c>
      <c r="I19" s="9">
        <f t="shared" si="0"/>
        <v>0</v>
      </c>
      <c r="J19" s="9" t="s">
        <v>4</v>
      </c>
      <c r="K19" s="10">
        <f t="shared" si="1"/>
        <v>0</v>
      </c>
    </row>
    <row r="20" spans="2:11" x14ac:dyDescent="0.45">
      <c r="B20" s="2" t="s">
        <v>22</v>
      </c>
      <c r="C20" s="9">
        <f t="shared" si="2"/>
        <v>6</v>
      </c>
      <c r="D20" s="9" t="s">
        <v>0</v>
      </c>
      <c r="E20" s="23">
        <v>10</v>
      </c>
      <c r="F20" s="9" t="s">
        <v>1</v>
      </c>
      <c r="G20" s="10">
        <v>310000</v>
      </c>
      <c r="H20" s="9" t="s">
        <v>3</v>
      </c>
      <c r="I20" s="9">
        <f t="shared" si="0"/>
        <v>0</v>
      </c>
      <c r="J20" s="9" t="s">
        <v>4</v>
      </c>
      <c r="K20" s="10">
        <f t="shared" si="1"/>
        <v>0</v>
      </c>
    </row>
    <row r="21" spans="2:11" x14ac:dyDescent="0.45">
      <c r="B21" s="2" t="s">
        <v>22</v>
      </c>
      <c r="C21" s="9">
        <f t="shared" si="2"/>
        <v>6</v>
      </c>
      <c r="D21" s="9" t="s">
        <v>0</v>
      </c>
      <c r="E21" s="23">
        <v>11</v>
      </c>
      <c r="F21" s="9" t="s">
        <v>1</v>
      </c>
      <c r="G21" s="10">
        <v>280000</v>
      </c>
      <c r="H21" s="9" t="s">
        <v>3</v>
      </c>
      <c r="I21" s="9">
        <f t="shared" si="0"/>
        <v>0</v>
      </c>
      <c r="J21" s="9" t="s">
        <v>4</v>
      </c>
      <c r="K21" s="10">
        <f t="shared" si="1"/>
        <v>0</v>
      </c>
    </row>
    <row r="22" spans="2:11" x14ac:dyDescent="0.45">
      <c r="B22" s="2" t="s">
        <v>22</v>
      </c>
      <c r="C22" s="9">
        <f t="shared" si="2"/>
        <v>6</v>
      </c>
      <c r="D22" s="9" t="s">
        <v>0</v>
      </c>
      <c r="E22" s="23">
        <v>12</v>
      </c>
      <c r="F22" s="9" t="s">
        <v>1</v>
      </c>
      <c r="G22" s="10">
        <v>320000</v>
      </c>
      <c r="H22" s="9" t="s">
        <v>3</v>
      </c>
      <c r="I22" s="9">
        <f t="shared" si="0"/>
        <v>0</v>
      </c>
      <c r="J22" s="9" t="s">
        <v>4</v>
      </c>
      <c r="K22" s="10">
        <f t="shared" si="1"/>
        <v>0</v>
      </c>
    </row>
    <row r="23" spans="2:11" x14ac:dyDescent="0.45">
      <c r="B23" s="2" t="s">
        <v>22</v>
      </c>
      <c r="C23" s="9">
        <f>$C$22+1</f>
        <v>7</v>
      </c>
      <c r="D23" s="9" t="s">
        <v>0</v>
      </c>
      <c r="E23" s="9">
        <v>1</v>
      </c>
      <c r="F23" s="9" t="s">
        <v>1</v>
      </c>
      <c r="G23" s="10">
        <v>340000</v>
      </c>
      <c r="H23" s="9" t="s">
        <v>3</v>
      </c>
      <c r="I23" s="9">
        <f t="shared" si="0"/>
        <v>0</v>
      </c>
      <c r="J23" s="9" t="s">
        <v>4</v>
      </c>
      <c r="K23" s="10">
        <f t="shared" si="1"/>
        <v>0</v>
      </c>
    </row>
    <row r="24" spans="2:11" x14ac:dyDescent="0.45">
      <c r="B24" s="2" t="s">
        <v>22</v>
      </c>
      <c r="C24" s="9">
        <f t="shared" ref="C24:C28" si="3">$C$22+1</f>
        <v>7</v>
      </c>
      <c r="D24" s="9" t="s">
        <v>0</v>
      </c>
      <c r="E24" s="9">
        <v>2</v>
      </c>
      <c r="F24" s="9" t="s">
        <v>1</v>
      </c>
      <c r="G24" s="10">
        <v>310000</v>
      </c>
      <c r="H24" s="9" t="s">
        <v>3</v>
      </c>
      <c r="I24" s="9">
        <f t="shared" si="0"/>
        <v>0</v>
      </c>
      <c r="J24" s="9" t="s">
        <v>4</v>
      </c>
      <c r="K24" s="10">
        <f t="shared" si="1"/>
        <v>0</v>
      </c>
    </row>
    <row r="25" spans="2:11" x14ac:dyDescent="0.45">
      <c r="B25" s="2" t="s">
        <v>22</v>
      </c>
      <c r="C25" s="9">
        <f t="shared" si="3"/>
        <v>7</v>
      </c>
      <c r="D25" s="9" t="s">
        <v>0</v>
      </c>
      <c r="E25" s="9">
        <v>3</v>
      </c>
      <c r="F25" s="9" t="s">
        <v>1</v>
      </c>
      <c r="G25" s="10">
        <v>310000</v>
      </c>
      <c r="H25" s="9" t="s">
        <v>3</v>
      </c>
      <c r="I25" s="9">
        <f t="shared" si="0"/>
        <v>0</v>
      </c>
      <c r="J25" s="9" t="s">
        <v>4</v>
      </c>
      <c r="K25" s="10">
        <f t="shared" si="1"/>
        <v>0</v>
      </c>
    </row>
    <row r="26" spans="2:11" x14ac:dyDescent="0.45">
      <c r="B26" s="2" t="s">
        <v>22</v>
      </c>
      <c r="C26" s="9">
        <f t="shared" si="3"/>
        <v>7</v>
      </c>
      <c r="D26" s="9" t="s">
        <v>0</v>
      </c>
      <c r="E26" s="9">
        <v>4</v>
      </c>
      <c r="F26" s="9" t="s">
        <v>1</v>
      </c>
      <c r="G26" s="10">
        <v>260000</v>
      </c>
      <c r="H26" s="9" t="s">
        <v>3</v>
      </c>
      <c r="I26" s="9">
        <f t="shared" si="0"/>
        <v>0</v>
      </c>
      <c r="J26" s="9" t="s">
        <v>4</v>
      </c>
      <c r="K26" s="10">
        <f t="shared" si="1"/>
        <v>0</v>
      </c>
    </row>
    <row r="27" spans="2:11" x14ac:dyDescent="0.45">
      <c r="B27" s="2" t="s">
        <v>22</v>
      </c>
      <c r="C27" s="9">
        <f t="shared" si="3"/>
        <v>7</v>
      </c>
      <c r="D27" s="9" t="s">
        <v>0</v>
      </c>
      <c r="E27" s="9">
        <v>5</v>
      </c>
      <c r="F27" s="9" t="s">
        <v>1</v>
      </c>
      <c r="G27" s="10">
        <v>310000</v>
      </c>
      <c r="H27" s="9" t="s">
        <v>3</v>
      </c>
      <c r="I27" s="9">
        <f t="shared" si="0"/>
        <v>0</v>
      </c>
      <c r="J27" s="9" t="s">
        <v>4</v>
      </c>
      <c r="K27" s="10">
        <f t="shared" si="1"/>
        <v>0</v>
      </c>
    </row>
    <row r="28" spans="2:11" ht="18.600000000000001" thickBot="1" x14ac:dyDescent="0.5">
      <c r="B28" s="2" t="s">
        <v>22</v>
      </c>
      <c r="C28" s="9">
        <f t="shared" si="3"/>
        <v>7</v>
      </c>
      <c r="D28" s="9" t="s">
        <v>0</v>
      </c>
      <c r="E28" s="9">
        <v>6</v>
      </c>
      <c r="F28" s="9" t="s">
        <v>1</v>
      </c>
      <c r="G28" s="10">
        <v>430000</v>
      </c>
      <c r="H28" s="9" t="s">
        <v>3</v>
      </c>
      <c r="I28" s="9">
        <f t="shared" si="0"/>
        <v>0</v>
      </c>
      <c r="J28" s="9" t="s">
        <v>4</v>
      </c>
      <c r="K28" s="11">
        <f t="shared" si="1"/>
        <v>0</v>
      </c>
    </row>
    <row r="29" spans="2:11" ht="18.600000000000001" thickBot="1" x14ac:dyDescent="0.5">
      <c r="B29" s="32" t="s">
        <v>6</v>
      </c>
      <c r="C29" s="33"/>
      <c r="D29" s="33"/>
      <c r="E29" s="33"/>
      <c r="F29" s="34"/>
      <c r="G29" s="10">
        <f>SUM(G17:G28)</f>
        <v>4470000</v>
      </c>
      <c r="H29" s="35" t="s">
        <v>14</v>
      </c>
      <c r="I29" s="36"/>
      <c r="J29" s="36"/>
      <c r="K29" s="12">
        <f>SUM(K17:K28)</f>
        <v>0</v>
      </c>
    </row>
    <row r="30" spans="2:11" ht="18.600000000000001" thickBot="1" x14ac:dyDescent="0.5"/>
    <row r="31" spans="2:11" ht="9.9" customHeight="1" thickBot="1" x14ac:dyDescent="0.5">
      <c r="B31" s="13"/>
      <c r="C31" s="13"/>
      <c r="D31" s="13"/>
      <c r="E31" s="13"/>
      <c r="F31" s="13"/>
      <c r="G31" s="13"/>
      <c r="H31" s="13"/>
      <c r="I31" s="13"/>
      <c r="J31" s="13"/>
      <c r="K31" s="13"/>
    </row>
    <row r="32" spans="2:11" ht="6.9" customHeight="1" thickBot="1" x14ac:dyDescent="0.5">
      <c r="B32" s="14"/>
      <c r="C32" s="15"/>
      <c r="D32" s="15"/>
      <c r="E32" s="15"/>
      <c r="F32" s="15"/>
      <c r="G32" s="15"/>
      <c r="H32" s="15"/>
      <c r="I32" s="15"/>
      <c r="J32" s="15"/>
      <c r="K32" s="16"/>
    </row>
    <row r="33" spans="2:11" ht="24.9" customHeight="1" thickBot="1" x14ac:dyDescent="0.5">
      <c r="B33" s="24" t="s">
        <v>21</v>
      </c>
      <c r="C33" s="25"/>
      <c r="D33" s="25"/>
      <c r="E33" s="25"/>
      <c r="F33" s="26"/>
      <c r="G33" s="17">
        <f>K29</f>
        <v>0</v>
      </c>
      <c r="H33" s="3" t="s">
        <v>12</v>
      </c>
      <c r="J33" s="18" t="s">
        <v>11</v>
      </c>
      <c r="K33" s="19"/>
    </row>
    <row r="34" spans="2:11" ht="6.9" customHeight="1" thickBot="1" x14ac:dyDescent="0.5">
      <c r="B34" s="20"/>
      <c r="C34" s="21"/>
      <c r="D34" s="21"/>
      <c r="E34" s="21"/>
      <c r="F34" s="21"/>
      <c r="G34" s="21"/>
      <c r="H34" s="21"/>
      <c r="I34" s="21"/>
      <c r="J34" s="21"/>
      <c r="K34" s="22"/>
    </row>
  </sheetData>
  <mergeCells count="8">
    <mergeCell ref="B33:F33"/>
    <mergeCell ref="B5:F5"/>
    <mergeCell ref="B9:F9"/>
    <mergeCell ref="B1:K1"/>
    <mergeCell ref="B16:F16"/>
    <mergeCell ref="H16:J16"/>
    <mergeCell ref="B29:F29"/>
    <mergeCell ref="H29:J29"/>
  </mergeCells>
  <phoneticPr fontId="2"/>
  <printOptions horizontalCentered="1"/>
  <pageMargins left="0.51181102362204722" right="0.5118110236220472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tacall03070307</dc:creator>
  <cp:lastModifiedBy>admin</cp:lastModifiedBy>
  <cp:lastPrinted>2023-01-19T04:34:31Z</cp:lastPrinted>
  <dcterms:created xsi:type="dcterms:W3CDTF">2019-02-18T06:31:36Z</dcterms:created>
  <dcterms:modified xsi:type="dcterms:W3CDTF">2024-03-05T05:07:20Z</dcterms:modified>
</cp:coreProperties>
</file>